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 activeTab="1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2020'!$A$1:$E$47</definedName>
  </definedNames>
  <calcPr calcId="144525"/>
</workbook>
</file>

<file path=xl/calcChain.xml><?xml version="1.0" encoding="utf-8"?>
<calcChain xmlns="http://schemas.openxmlformats.org/spreadsheetml/2006/main">
  <c r="D17" i="4" l="1"/>
  <c r="D36" i="3"/>
  <c r="D12" i="3"/>
  <c r="D30" i="3" l="1"/>
  <c r="D19" i="4"/>
  <c r="D11" i="4"/>
  <c r="D24" i="4"/>
  <c r="C28" i="4" l="1"/>
  <c r="A46" i="3"/>
  <c r="C40" i="3" l="1"/>
</calcChain>
</file>

<file path=xl/sharedStrings.xml><?xml version="1.0" encoding="utf-8"?>
<sst xmlns="http://schemas.openxmlformats.org/spreadsheetml/2006/main" count="71" uniqueCount="39">
  <si>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</si>
  <si>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</si>
  <si>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</si>
  <si>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</si>
  <si>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</si>
  <si>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</si>
  <si>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</si>
  <si>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</si>
  <si>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</si>
  <si>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</si>
  <si>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</si>
  <si>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</si>
  <si>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</si>
  <si>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</si>
  <si>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</si>
  <si>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</si>
  <si>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</si>
  <si>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</si>
  <si>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</si>
  <si>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</si>
  <si>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</si>
  <si>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</si>
  <si>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</si>
  <si>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</si>
  <si>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</si>
  <si>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</si>
  <si>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</si>
  <si>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</si>
  <si>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</si>
  <si>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</si>
  <si>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</si>
  <si>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Доавансирование по постановлению Правительства РФ от 03.04.2020 № 432</t>
  </si>
  <si>
    <t>-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</si>
  <si>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</si>
  <si>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</si>
  <si>
    <t xml:space="preserve">Приложение № 3 </t>
  </si>
  <si>
    <t>1 629/ 6 005 (УЕТ)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</si>
  <si>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2020 года (с 01.12.2020)</t>
  </si>
  <si>
    <t>800/ 2 776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</si>
</sst>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11" fillId="0" borderId="0" xfId="0" applyFont="1" applyFill="1"/>
    <xf numFmtId="0" fontId="7" fillId="0" borderId="1" xfId="0" applyFont="1" applyBorder="1" applyAlignment="1">
      <alignment horizontal="center" vertical="center"/>
    </xf>
    <xf numFmtId="3" fontId="9" fillId="0" borderId="0" xfId="0" applyNumberFormat="1" applyFont="1"/>
    <xf numFmtId="164" fontId="9" fillId="0" borderId="0" xfId="0" applyNumberFormat="1" applyFont="1"/>
    <xf numFmtId="164" fontId="7" fillId="2" borderId="1" xfId="5" applyNumberFormat="1" applyFont="1" applyFill="1" applyBorder="1" applyAlignment="1">
      <alignment horizontal="center"/>
    </xf>
    <xf numFmtId="164" fontId="7" fillId="2" borderId="1" xfId="5" applyNumberFormat="1" applyFont="1" applyFill="1" applyBorder="1" applyAlignment="1">
      <alignment vertical="center"/>
    </xf>
    <xf numFmtId="164" fontId="7" fillId="2" borderId="1" xfId="5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/>
      <sheetData sheetId="1">
        <row r="87">
          <cell r="Z87">
            <v>714092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view="pageBreakPreview" topLeftCell="A22" zoomScaleNormal="100" zoomScaleSheetLayoutView="100" workbookViewId="0">
      <selection activeCell="B28" sqref="B2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7" t="s">
        <v>35</v>
      </c>
      <c r="E1" s="47"/>
    </row>
    <row r="2" spans="1:13" x14ac:dyDescent="0.25">
      <c r="C2" s="47" t="s">
        <v>10</v>
      </c>
      <c r="D2" s="47"/>
      <c r="E2" s="47"/>
    </row>
    <row r="3" spans="1:13" x14ac:dyDescent="0.25">
      <c r="C3" s="47" t="s">
        <v>34</v>
      </c>
      <c r="D3" s="47"/>
      <c r="E3" s="47"/>
    </row>
    <row r="5" spans="1:13" ht="65.25" customHeight="1" x14ac:dyDescent="0.25">
      <c r="A5" s="48" t="s">
        <v>33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1008</v>
      </c>
      <c r="D10" s="13">
        <v>30562009</v>
      </c>
    </row>
    <row r="11" spans="1:13" s="26" customFormat="1" ht="47.25" x14ac:dyDescent="0.25">
      <c r="B11" s="35" t="s">
        <v>31</v>
      </c>
      <c r="C11" s="20" t="s">
        <v>32</v>
      </c>
      <c r="D11" s="19">
        <v>825958</v>
      </c>
    </row>
    <row r="12" spans="1:13" ht="15.75" x14ac:dyDescent="0.25">
      <c r="B12" s="2" t="s">
        <v>0</v>
      </c>
      <c r="C12" s="11"/>
      <c r="D12" s="16">
        <f>D11+D10</f>
        <v>31387967</v>
      </c>
    </row>
    <row r="14" spans="1:13" ht="28.5" x14ac:dyDescent="0.25">
      <c r="B14" s="6" t="s">
        <v>1</v>
      </c>
      <c r="C14" s="6" t="s">
        <v>26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22</v>
      </c>
      <c r="C16" s="33">
        <v>29174</v>
      </c>
      <c r="D16" s="41">
        <v>34400686</v>
      </c>
    </row>
    <row r="17" spans="2:4" s="26" customFormat="1" ht="15.75" x14ac:dyDescent="0.25">
      <c r="B17" s="3" t="s">
        <v>23</v>
      </c>
      <c r="C17" s="33">
        <v>6481</v>
      </c>
      <c r="D17" s="41">
        <v>7989647</v>
      </c>
    </row>
    <row r="18" spans="2:4" s="26" customFormat="1" ht="31.5" x14ac:dyDescent="0.25">
      <c r="B18" s="35" t="s">
        <v>25</v>
      </c>
      <c r="C18" s="33">
        <v>2089</v>
      </c>
      <c r="D18" s="55">
        <v>5920613</v>
      </c>
    </row>
    <row r="19" spans="2:4" s="26" customFormat="1" ht="30.75" customHeight="1" x14ac:dyDescent="0.25">
      <c r="B19" s="35" t="s">
        <v>28</v>
      </c>
      <c r="C19" s="33">
        <v>803</v>
      </c>
      <c r="D19" s="56"/>
    </row>
    <row r="20" spans="2:4" ht="15.75" x14ac:dyDescent="0.25">
      <c r="B20" s="3" t="s">
        <v>16</v>
      </c>
      <c r="C20" s="33">
        <v>220</v>
      </c>
      <c r="D20" s="41">
        <v>359062</v>
      </c>
    </row>
    <row r="21" spans="2:4" s="26" customFormat="1" ht="15.75" x14ac:dyDescent="0.25">
      <c r="B21" s="3" t="s">
        <v>15</v>
      </c>
      <c r="C21" s="33">
        <v>294</v>
      </c>
      <c r="D21" s="41">
        <v>338460</v>
      </c>
    </row>
    <row r="22" spans="2:4" s="26" customFormat="1" ht="15.75" x14ac:dyDescent="0.25">
      <c r="B22" s="3" t="s">
        <v>17</v>
      </c>
      <c r="C22" s="33">
        <v>2429</v>
      </c>
      <c r="D22" s="41">
        <v>174340</v>
      </c>
    </row>
    <row r="23" spans="2:4" ht="15.75" x14ac:dyDescent="0.25">
      <c r="B23" s="3" t="s">
        <v>6</v>
      </c>
      <c r="C23" s="33">
        <v>1945</v>
      </c>
      <c r="D23" s="41">
        <v>1777903</v>
      </c>
    </row>
    <row r="24" spans="2:4" ht="31.5" x14ac:dyDescent="0.25">
      <c r="B24" s="25" t="s">
        <v>24</v>
      </c>
      <c r="C24" s="14" t="s">
        <v>36</v>
      </c>
      <c r="D24" s="42">
        <v>1583901</v>
      </c>
    </row>
    <row r="25" spans="2:4" ht="15.75" x14ac:dyDescent="0.25">
      <c r="B25" s="25" t="s">
        <v>14</v>
      </c>
      <c r="C25" s="33">
        <v>96</v>
      </c>
      <c r="D25" s="43">
        <v>67045</v>
      </c>
    </row>
    <row r="26" spans="2:4" s="26" customFormat="1" ht="31.5" x14ac:dyDescent="0.25">
      <c r="B26" s="36" t="s">
        <v>29</v>
      </c>
      <c r="C26" s="33">
        <v>94</v>
      </c>
      <c r="D26" s="43">
        <v>106512</v>
      </c>
    </row>
    <row r="27" spans="2:4" s="26" customFormat="1" ht="30" x14ac:dyDescent="0.25">
      <c r="B27" s="34" t="s">
        <v>21</v>
      </c>
      <c r="C27" s="33">
        <v>187</v>
      </c>
      <c r="D27" s="43">
        <v>134809</v>
      </c>
    </row>
    <row r="28" spans="2:4" s="26" customFormat="1" ht="30" x14ac:dyDescent="0.25">
      <c r="B28" s="34" t="s">
        <v>30</v>
      </c>
      <c r="C28" s="33">
        <v>2925</v>
      </c>
      <c r="D28" s="43">
        <v>283165</v>
      </c>
    </row>
    <row r="29" spans="2:4" s="26" customFormat="1" ht="45" x14ac:dyDescent="0.25">
      <c r="B29" s="34" t="s">
        <v>31</v>
      </c>
      <c r="C29" s="33" t="s">
        <v>32</v>
      </c>
      <c r="D29" s="43">
        <v>1310076</v>
      </c>
    </row>
    <row r="30" spans="2:4" ht="15.75" x14ac:dyDescent="0.25">
      <c r="B30" s="2" t="s">
        <v>0</v>
      </c>
      <c r="C30" s="11"/>
      <c r="D30" s="16">
        <f>D29+D28+D27+D26+D25+D24+D23+D22+D21+D20+D18+D17+D16</f>
        <v>54446219</v>
      </c>
    </row>
    <row r="31" spans="2:4" x14ac:dyDescent="0.25">
      <c r="C31" s="40"/>
      <c r="D31" s="39"/>
    </row>
    <row r="32" spans="2:4" ht="28.5" x14ac:dyDescent="0.25">
      <c r="B32" s="5" t="s">
        <v>3</v>
      </c>
      <c r="C32" s="6" t="s">
        <v>12</v>
      </c>
      <c r="D32" s="7" t="s">
        <v>2</v>
      </c>
    </row>
    <row r="33" spans="1:5" ht="15.75" x14ac:dyDescent="0.25">
      <c r="B33" s="8">
        <v>1</v>
      </c>
      <c r="C33" s="8">
        <v>2</v>
      </c>
      <c r="D33" s="8">
        <v>3</v>
      </c>
    </row>
    <row r="34" spans="1:5" ht="15.75" x14ac:dyDescent="0.25">
      <c r="B34" s="3" t="s">
        <v>3</v>
      </c>
      <c r="C34" s="17">
        <v>251</v>
      </c>
      <c r="D34" s="13">
        <v>3687763</v>
      </c>
    </row>
    <row r="35" spans="1:5" s="26" customFormat="1" ht="47.25" x14ac:dyDescent="0.25">
      <c r="B35" s="35" t="s">
        <v>31</v>
      </c>
      <c r="C35" s="38" t="s">
        <v>32</v>
      </c>
      <c r="D35" s="19">
        <v>113198</v>
      </c>
    </row>
    <row r="36" spans="1:5" ht="15.75" x14ac:dyDescent="0.25">
      <c r="B36" s="2" t="s">
        <v>0</v>
      </c>
      <c r="C36" s="11"/>
      <c r="D36" s="15">
        <f>D35+D34</f>
        <v>3800961</v>
      </c>
    </row>
    <row r="37" spans="1:5" ht="15.75" x14ac:dyDescent="0.25">
      <c r="B37" s="4"/>
      <c r="C37" s="12"/>
      <c r="D37" s="12"/>
    </row>
    <row r="38" spans="1:5" ht="15.75" thickBot="1" x14ac:dyDescent="0.3"/>
    <row r="39" spans="1:5" ht="15.75" x14ac:dyDescent="0.25">
      <c r="B39" s="49" t="s">
        <v>4</v>
      </c>
      <c r="C39" s="51" t="s">
        <v>2</v>
      </c>
      <c r="D39" s="52"/>
      <c r="E39" s="9"/>
    </row>
    <row r="40" spans="1:5" ht="16.5" thickBot="1" x14ac:dyDescent="0.3">
      <c r="B40" s="50"/>
      <c r="C40" s="53">
        <f>D12+D30+D36</f>
        <v>89635147</v>
      </c>
      <c r="D40" s="54"/>
      <c r="E40" s="21"/>
    </row>
    <row r="42" spans="1:5" s="26" customFormat="1" ht="44.25" customHeight="1" x14ac:dyDescent="0.25">
      <c r="A42" s="44" t="s">
        <v>27</v>
      </c>
      <c r="B42" s="44"/>
      <c r="C42" s="44"/>
      <c r="D42" s="44"/>
      <c r="E42" s="44"/>
    </row>
    <row r="43" spans="1:5" s="26" customFormat="1" x14ac:dyDescent="0.25"/>
    <row r="44" spans="1:5" s="26" customFormat="1" x14ac:dyDescent="0.25">
      <c r="A44" s="45" t="s">
        <v>7</v>
      </c>
      <c r="B44" s="46" t="s">
        <v>8</v>
      </c>
      <c r="C44" s="46"/>
      <c r="D44" s="46"/>
      <c r="E44" s="28"/>
    </row>
    <row r="45" spans="1:5" s="26" customFormat="1" ht="90" x14ac:dyDescent="0.25">
      <c r="A45" s="45"/>
      <c r="B45" s="31" t="s">
        <v>9</v>
      </c>
      <c r="C45" s="32" t="s">
        <v>19</v>
      </c>
      <c r="D45" s="32" t="s">
        <v>20</v>
      </c>
      <c r="E45" s="27"/>
    </row>
    <row r="46" spans="1:5" s="26" customFormat="1" x14ac:dyDescent="0.25">
      <c r="A46" s="29">
        <f>B46+C46+D46</f>
        <v>12287</v>
      </c>
      <c r="B46" s="30">
        <v>492</v>
      </c>
      <c r="C46" s="29">
        <v>382</v>
      </c>
      <c r="D46" s="29">
        <v>11413</v>
      </c>
    </row>
    <row r="47" spans="1:5" s="26" customFormat="1" x14ac:dyDescent="0.25"/>
  </sheetData>
  <mergeCells count="11">
    <mergeCell ref="A42:E42"/>
    <mergeCell ref="A44:A45"/>
    <mergeCell ref="B44:D44"/>
    <mergeCell ref="D1:E1"/>
    <mergeCell ref="C2:E2"/>
    <mergeCell ref="C3:E3"/>
    <mergeCell ref="A5:E5"/>
    <mergeCell ref="B39:B40"/>
    <mergeCell ref="C39:D39"/>
    <mergeCell ref="C40:D40"/>
    <mergeCell ref="D18:D19"/>
  </mergeCells>
  <pageMargins left="0.7" right="0.7" top="0.75" bottom="0.75" header="0.3" footer="0.3"/>
  <pageSetup paperSize="9" scale="68" orientation="portrait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4" zoomScaleNormal="100" workbookViewId="0">
      <selection activeCell="B31" sqref="B3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7" t="s">
        <v>11</v>
      </c>
      <c r="E1" s="57"/>
    </row>
    <row r="2" spans="1:13" x14ac:dyDescent="0.25">
      <c r="C2" s="57" t="s">
        <v>10</v>
      </c>
      <c r="D2" s="57"/>
      <c r="E2" s="57"/>
    </row>
    <row r="3" spans="1:13" x14ac:dyDescent="0.25">
      <c r="C3" s="57" t="s">
        <v>13</v>
      </c>
      <c r="D3" s="57"/>
      <c r="E3" s="57"/>
    </row>
    <row r="5" spans="1:13" ht="56.25" customHeight="1" x14ac:dyDescent="0.25">
      <c r="A5" s="48" t="s">
        <v>37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337</v>
      </c>
      <c r="D10" s="13">
        <v>11791793</v>
      </c>
    </row>
    <row r="11" spans="1:13" ht="15.75" x14ac:dyDescent="0.25">
      <c r="B11" s="2" t="s">
        <v>0</v>
      </c>
      <c r="C11" s="11"/>
      <c r="D11" s="16">
        <f>D10</f>
        <v>11791793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10937</v>
      </c>
      <c r="D15" s="18">
        <v>6656230</v>
      </c>
    </row>
    <row r="16" spans="1:13" s="26" customFormat="1" ht="15.75" x14ac:dyDescent="0.25">
      <c r="B16" s="3" t="s">
        <v>23</v>
      </c>
      <c r="C16" s="33">
        <v>2463</v>
      </c>
      <c r="D16" s="18">
        <v>1944300</v>
      </c>
    </row>
    <row r="17" spans="2:5" ht="31.5" x14ac:dyDescent="0.25">
      <c r="B17" s="25" t="s">
        <v>24</v>
      </c>
      <c r="C17" s="14" t="s">
        <v>38</v>
      </c>
      <c r="D17" s="19">
        <f>'[1]инообластные с 01.12.2020'!$Z$87</f>
        <v>714092</v>
      </c>
    </row>
    <row r="18" spans="2:5" ht="15.75" x14ac:dyDescent="0.25">
      <c r="B18" s="22" t="s">
        <v>18</v>
      </c>
      <c r="C18" s="33">
        <v>800</v>
      </c>
      <c r="D18" s="23">
        <v>739821</v>
      </c>
    </row>
    <row r="19" spans="2:5" ht="15.75" x14ac:dyDescent="0.25">
      <c r="B19" s="2" t="s">
        <v>0</v>
      </c>
      <c r="C19" s="11"/>
      <c r="D19" s="16">
        <f>SUM(D15:D18)</f>
        <v>10054443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74</v>
      </c>
      <c r="D23" s="13">
        <v>1120322</v>
      </c>
    </row>
    <row r="24" spans="2:5" ht="15.75" x14ac:dyDescent="0.25">
      <c r="B24" s="2" t="s">
        <v>0</v>
      </c>
      <c r="C24" s="11"/>
      <c r="D24" s="15">
        <f>D23</f>
        <v>1120322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9" t="s">
        <v>4</v>
      </c>
      <c r="C27" s="51" t="s">
        <v>2</v>
      </c>
      <c r="D27" s="52"/>
      <c r="E27" s="9"/>
    </row>
    <row r="28" spans="2:5" ht="16.5" thickBot="1" x14ac:dyDescent="0.3">
      <c r="B28" s="50"/>
      <c r="C28" s="53">
        <f>D11+D19+D24</f>
        <v>22966558</v>
      </c>
      <c r="D28" s="54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2021-01-18T07:15:27Z</cp:lastPrinted>
  <dcterms:created xsi:type="dcterms:W3CDTF">2013-02-07T03:49:39Z</dcterms:created>
  <dcterms:modified xsi:type="dcterms:W3CDTF">2021-01-18T07:15:49Z</dcterms:modified>
</cp:coreProperties>
</file>